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Медиаэкраны" sheetId="4" r:id="rId1"/>
  </sheets>
  <definedNames>
    <definedName name="_xlnm._FilterDatabase" localSheetId="0" hidden="1">Медиаэкраны!$A$1:$U$14</definedName>
  </definedNames>
  <calcPr calcId="162913"/>
</workbook>
</file>

<file path=xl/calcChain.xml><?xml version="1.0" encoding="utf-8"?>
<calcChain xmlns="http://schemas.openxmlformats.org/spreadsheetml/2006/main">
  <c r="Q3" i="4" l="1"/>
  <c r="S3" i="4" s="1"/>
  <c r="T3" i="4" s="1"/>
  <c r="Q4" i="4"/>
  <c r="S4" i="4" s="1"/>
  <c r="T4" i="4" s="1"/>
  <c r="Q5" i="4"/>
  <c r="S5" i="4" s="1"/>
  <c r="T5" i="4" s="1"/>
  <c r="Q6" i="4"/>
  <c r="S6" i="4" s="1"/>
  <c r="T6" i="4" s="1"/>
  <c r="Q7" i="4"/>
  <c r="S7" i="4" s="1"/>
  <c r="T7" i="4" s="1"/>
  <c r="Q8" i="4"/>
  <c r="S8" i="4" s="1"/>
  <c r="T8" i="4" s="1"/>
  <c r="Q9" i="4"/>
  <c r="S9" i="4" s="1"/>
  <c r="T9" i="4" s="1"/>
  <c r="Q10" i="4"/>
  <c r="S10" i="4" s="1"/>
  <c r="T10" i="4" s="1"/>
  <c r="Q11" i="4"/>
  <c r="S11" i="4" s="1"/>
  <c r="T11" i="4" s="1"/>
  <c r="Q12" i="4"/>
  <c r="S12" i="4" s="1"/>
  <c r="T12" i="4" s="1"/>
  <c r="Q13" i="4"/>
  <c r="S13" i="4" s="1"/>
  <c r="T13" i="4" s="1"/>
  <c r="Q14" i="4"/>
  <c r="S14" i="4" s="1"/>
  <c r="T14" i="4" s="1"/>
  <c r="Q2" i="4"/>
  <c r="S2" i="4" l="1"/>
  <c r="T2" i="4" s="1"/>
</calcChain>
</file>

<file path=xl/sharedStrings.xml><?xml version="1.0" encoding="utf-8"?>
<sst xmlns="http://schemas.openxmlformats.org/spreadsheetml/2006/main" count="203" uniqueCount="59">
  <si>
    <t>Город</t>
  </si>
  <si>
    <t>Адрес</t>
  </si>
  <si>
    <t>Сторона</t>
  </si>
  <si>
    <t>Свет</t>
  </si>
  <si>
    <t>Выходов за период</t>
  </si>
  <si>
    <t>Выходов в сутки</t>
  </si>
  <si>
    <t>Вид конструкции</t>
  </si>
  <si>
    <t>Выходов в час</t>
  </si>
  <si>
    <t>Код</t>
  </si>
  <si>
    <t>Фото</t>
  </si>
  <si>
    <t>Карта</t>
  </si>
  <si>
    <t>Формат, м.</t>
  </si>
  <si>
    <t>Ролик, сек.</t>
  </si>
  <si>
    <t>Аренда</t>
  </si>
  <si>
    <t>Координаты</t>
  </si>
  <si>
    <t>А</t>
  </si>
  <si>
    <t>Да</t>
  </si>
  <si>
    <t>Аэропорт</t>
  </si>
  <si>
    <t>Способ показа</t>
  </si>
  <si>
    <t>Видео</t>
  </si>
  <si>
    <t>Время работы экрана, часов</t>
  </si>
  <si>
    <t>Локация</t>
  </si>
  <si>
    <t>Томск</t>
  </si>
  <si>
    <t>Место расположения конструкции</t>
  </si>
  <si>
    <t>Камов</t>
  </si>
  <si>
    <t>Посёлок Аэропорт, 1Б</t>
  </si>
  <si>
    <t>Ссылка</t>
  </si>
  <si>
    <t>В зале регистрации (1 этаж)</t>
  </si>
  <si>
    <t>В зале выдачи багажа (1 этаж)</t>
  </si>
  <si>
    <t>Медиаэкран</t>
  </si>
  <si>
    <t>Период, мес.</t>
  </si>
  <si>
    <t>ТАМ-1</t>
  </si>
  <si>
    <t>ТАМ-2</t>
  </si>
  <si>
    <t>ТАМ-3</t>
  </si>
  <si>
    <t>ТАМ-4</t>
  </si>
  <si>
    <t>ТАМ-5</t>
  </si>
  <si>
    <t>ТАМ-6</t>
  </si>
  <si>
    <t>ТАМ-7</t>
  </si>
  <si>
    <t>ТАМ-8</t>
  </si>
  <si>
    <t>ТАМ-9</t>
  </si>
  <si>
    <t>ТАМ-10</t>
  </si>
  <si>
    <t>ТАМ-11</t>
  </si>
  <si>
    <t>ТАМ-12</t>
  </si>
  <si>
    <t>ТАМ-13</t>
  </si>
  <si>
    <t>3,7х2,1</t>
  </si>
  <si>
    <t>4х1,5</t>
  </si>
  <si>
    <t>6х3,7</t>
  </si>
  <si>
    <t>4,5х1,8</t>
  </si>
  <si>
    <t>6х2</t>
  </si>
  <si>
    <t>В зоне прилета (1 этаж)</t>
  </si>
  <si>
    <t>3х1,5</t>
  </si>
  <si>
    <t>4х1,7</t>
  </si>
  <si>
    <t>В зале вылета внутренних авиалининй (2 этаж)</t>
  </si>
  <si>
    <t>3,8х1,8</t>
  </si>
  <si>
    <t>3х2</t>
  </si>
  <si>
    <t>В зоне бизнес зала  (2 этаж)</t>
  </si>
  <si>
    <t>3х2,2</t>
  </si>
  <si>
    <t>В зоне галереи до входа на досмотр (2 этаж)</t>
  </si>
  <si>
    <t>56.388414, 85.209515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</si>
</sst>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10"/>
      <color theme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k.yandex.ru/i/vkDnduiFmrQ1Fg" TargetMode="External"/><Relationship Id="rId13" Type="http://schemas.openxmlformats.org/officeDocument/2006/relationships/hyperlink" Target="https://disk.yandex.ru/i/38Rxn-xju84wXw" TargetMode="External"/><Relationship Id="rId3" Type="http://schemas.openxmlformats.org/officeDocument/2006/relationships/hyperlink" Target="https://disk.yandex.ru/i/zGNxupvBef6ygg" TargetMode="External"/><Relationship Id="rId7" Type="http://schemas.openxmlformats.org/officeDocument/2006/relationships/hyperlink" Target="https://disk.yandex.ru/i/UsmRBDEKCPYZGQ" TargetMode="External"/><Relationship Id="rId12" Type="http://schemas.openxmlformats.org/officeDocument/2006/relationships/hyperlink" Target="https://disk.yandex.ru/i/wwhQaZyaeS1nPQ" TargetMode="External"/><Relationship Id="rId2" Type="http://schemas.openxmlformats.org/officeDocument/2006/relationships/hyperlink" Target="https://yandex.ru/maps/-/CHC2fEmj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yandex.ru/maps/-/CHC2fEmj" TargetMode="External"/><Relationship Id="rId6" Type="http://schemas.openxmlformats.org/officeDocument/2006/relationships/hyperlink" Target="https://disk.yandex.ru/i/JocsZxMFTOfqOw" TargetMode="External"/><Relationship Id="rId11" Type="http://schemas.openxmlformats.org/officeDocument/2006/relationships/hyperlink" Target="https://disk.yandex.ru/i/ZelKtItxLZdmKw" TargetMode="External"/><Relationship Id="rId5" Type="http://schemas.openxmlformats.org/officeDocument/2006/relationships/hyperlink" Target="https://disk.yandex.ru/i/L-NzxS7TWCoWqQ" TargetMode="External"/><Relationship Id="rId15" Type="http://schemas.openxmlformats.org/officeDocument/2006/relationships/hyperlink" Target="https://disk.yandex.ru/i/mKzNSHY_0Eg-LA" TargetMode="External"/><Relationship Id="rId10" Type="http://schemas.openxmlformats.org/officeDocument/2006/relationships/hyperlink" Target="https://disk.yandex.ru/i/7lp51XKqZd6i0A" TargetMode="External"/><Relationship Id="rId4" Type="http://schemas.openxmlformats.org/officeDocument/2006/relationships/hyperlink" Target="https://disk.yandex.ru/i/bdIdR-S7UOqF3A" TargetMode="External"/><Relationship Id="rId9" Type="http://schemas.openxmlformats.org/officeDocument/2006/relationships/hyperlink" Target="https://disk.yandex.ru/i/CqYyXnl-aweT9w" TargetMode="External"/><Relationship Id="rId14" Type="http://schemas.openxmlformats.org/officeDocument/2006/relationships/hyperlink" Target="https://disk.yandex.ru/i/SxueAbgtOMlpq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workbookViewId="0">
      <selection activeCell="E7" sqref="E7"/>
    </sheetView>
  </sheetViews>
  <sheetFormatPr defaultRowHeight="12.75" x14ac:dyDescent="0.25"/>
  <cols>
    <col min="1" max="1" width="10.5703125" style="1" customWidth="1"/>
    <col min="2" max="2" width="12.28515625" style="1" customWidth="1"/>
    <col min="3" max="3" width="13.28515625" style="1" customWidth="1"/>
    <col min="4" max="4" width="19.28515625" style="1" customWidth="1"/>
    <col min="5" max="5" width="18.85546875" style="1" customWidth="1"/>
    <col min="6" max="6" width="10" style="1" customWidth="1"/>
    <col min="7" max="7" width="24.140625" style="1" customWidth="1"/>
    <col min="8" max="8" width="9.5703125" style="1" customWidth="1"/>
    <col min="9" max="9" width="14.28515625" style="1" customWidth="1"/>
    <col min="10" max="10" width="12.140625" style="1" customWidth="1"/>
    <col min="11" max="11" width="9.140625" style="1" customWidth="1"/>
    <col min="12" max="12" width="17.140625" style="1" customWidth="1"/>
    <col min="13" max="13" width="8.7109375" style="1" customWidth="1"/>
    <col min="14" max="14" width="14.28515625" style="1" customWidth="1"/>
    <col min="15" max="15" width="16.85546875" style="1" customWidth="1"/>
    <col min="16" max="16" width="16.7109375" style="1" customWidth="1"/>
    <col min="17" max="17" width="18.7109375" style="1" customWidth="1"/>
    <col min="18" max="18" width="16.140625" style="1" customWidth="1"/>
    <col min="19" max="19" width="21.5703125" style="1" customWidth="1"/>
    <col min="20" max="20" width="11.7109375" style="2" customWidth="1"/>
    <col min="21" max="21" width="19" style="1" customWidth="1"/>
    <col min="22" max="16384" width="9.140625" style="1"/>
  </cols>
  <sheetData>
    <row r="1" spans="1:21" s="3" customFormat="1" ht="25.5" x14ac:dyDescent="0.25">
      <c r="A1" s="8" t="s">
        <v>0</v>
      </c>
      <c r="B1" s="9" t="s">
        <v>21</v>
      </c>
      <c r="C1" s="9" t="s">
        <v>17</v>
      </c>
      <c r="D1" s="9" t="s">
        <v>6</v>
      </c>
      <c r="E1" s="9" t="s">
        <v>1</v>
      </c>
      <c r="F1" s="9" t="s">
        <v>10</v>
      </c>
      <c r="G1" s="9" t="s">
        <v>23</v>
      </c>
      <c r="H1" s="9" t="s">
        <v>9</v>
      </c>
      <c r="I1" s="8" t="s">
        <v>11</v>
      </c>
      <c r="J1" s="8" t="s">
        <v>2</v>
      </c>
      <c r="K1" s="8" t="s">
        <v>3</v>
      </c>
      <c r="L1" s="8" t="s">
        <v>18</v>
      </c>
      <c r="M1" s="8" t="s">
        <v>8</v>
      </c>
      <c r="N1" s="8" t="s">
        <v>12</v>
      </c>
      <c r="O1" s="8" t="s">
        <v>7</v>
      </c>
      <c r="P1" s="8" t="s">
        <v>20</v>
      </c>
      <c r="Q1" s="8" t="s">
        <v>5</v>
      </c>
      <c r="R1" s="8" t="s">
        <v>30</v>
      </c>
      <c r="S1" s="8" t="s">
        <v>4</v>
      </c>
      <c r="T1" s="8" t="s">
        <v>13</v>
      </c>
      <c r="U1" s="8" t="s">
        <v>14</v>
      </c>
    </row>
    <row r="2" spans="1:21" s="4" customFormat="1" x14ac:dyDescent="0.25">
      <c r="A2" s="6" t="s">
        <v>22</v>
      </c>
      <c r="B2" s="6" t="s">
        <v>17</v>
      </c>
      <c r="C2" s="6" t="s">
        <v>24</v>
      </c>
      <c r="D2" s="6" t="s">
        <v>29</v>
      </c>
      <c r="E2" s="10" t="s">
        <v>25</v>
      </c>
      <c r="F2" s="11" t="s">
        <v>26</v>
      </c>
      <c r="G2" s="6" t="s">
        <v>27</v>
      </c>
      <c r="H2" s="11" t="s">
        <v>26</v>
      </c>
      <c r="I2" s="12" t="s">
        <v>44</v>
      </c>
      <c r="J2" s="6" t="s">
        <v>15</v>
      </c>
      <c r="K2" s="6" t="s">
        <v>16</v>
      </c>
      <c r="L2" s="6" t="s">
        <v>19</v>
      </c>
      <c r="M2" s="6" t="s">
        <v>31</v>
      </c>
      <c r="N2" s="6">
        <v>15</v>
      </c>
      <c r="O2" s="6">
        <v>40</v>
      </c>
      <c r="P2" s="6">
        <v>16</v>
      </c>
      <c r="Q2" s="6">
        <f>O2*P2</f>
        <v>640</v>
      </c>
      <c r="R2" s="6">
        <v>1</v>
      </c>
      <c r="S2" s="6">
        <f>Q2*30</f>
        <v>19200</v>
      </c>
      <c r="T2" s="7">
        <f>0.11*S2*N2</f>
        <v>31680</v>
      </c>
      <c r="U2" s="6" t="s">
        <v>58</v>
      </c>
    </row>
    <row r="3" spans="1:21" s="4" customFormat="1" x14ac:dyDescent="0.25">
      <c r="A3" s="6" t="s">
        <v>22</v>
      </c>
      <c r="B3" s="6" t="s">
        <v>17</v>
      </c>
      <c r="C3" s="6" t="s">
        <v>24</v>
      </c>
      <c r="D3" s="6" t="s">
        <v>29</v>
      </c>
      <c r="E3" s="10" t="s">
        <v>25</v>
      </c>
      <c r="F3" s="11" t="s">
        <v>26</v>
      </c>
      <c r="G3" s="6" t="s">
        <v>27</v>
      </c>
      <c r="H3" s="11" t="s">
        <v>26</v>
      </c>
      <c r="I3" s="12" t="s">
        <v>44</v>
      </c>
      <c r="J3" s="6" t="s">
        <v>15</v>
      </c>
      <c r="K3" s="6" t="s">
        <v>16</v>
      </c>
      <c r="L3" s="6" t="s">
        <v>19</v>
      </c>
      <c r="M3" s="6" t="s">
        <v>32</v>
      </c>
      <c r="N3" s="6">
        <v>15</v>
      </c>
      <c r="O3" s="6">
        <v>40</v>
      </c>
      <c r="P3" s="6">
        <v>16</v>
      </c>
      <c r="Q3" s="6">
        <f t="shared" ref="Q3:Q14" si="0">O3*P3</f>
        <v>640</v>
      </c>
      <c r="R3" s="6">
        <v>1</v>
      </c>
      <c r="S3" s="6">
        <f t="shared" ref="S3:S14" si="1">Q3*30</f>
        <v>19200</v>
      </c>
      <c r="T3" s="7">
        <f>0.09*S3*N3</f>
        <v>25920</v>
      </c>
      <c r="U3" s="6" t="s">
        <v>58</v>
      </c>
    </row>
    <row r="4" spans="1:21" s="4" customFormat="1" x14ac:dyDescent="0.25">
      <c r="A4" s="6" t="s">
        <v>22</v>
      </c>
      <c r="B4" s="6" t="s">
        <v>17</v>
      </c>
      <c r="C4" s="6" t="s">
        <v>24</v>
      </c>
      <c r="D4" s="6" t="s">
        <v>29</v>
      </c>
      <c r="E4" s="10" t="s">
        <v>25</v>
      </c>
      <c r="F4" s="11" t="s">
        <v>26</v>
      </c>
      <c r="G4" s="6" t="s">
        <v>27</v>
      </c>
      <c r="H4" s="11" t="s">
        <v>26</v>
      </c>
      <c r="I4" s="12" t="s">
        <v>45</v>
      </c>
      <c r="J4" s="6" t="s">
        <v>15</v>
      </c>
      <c r="K4" s="6" t="s">
        <v>16</v>
      </c>
      <c r="L4" s="6" t="s">
        <v>19</v>
      </c>
      <c r="M4" s="6" t="s">
        <v>33</v>
      </c>
      <c r="N4" s="6">
        <v>15</v>
      </c>
      <c r="O4" s="6">
        <v>40</v>
      </c>
      <c r="P4" s="6">
        <v>16</v>
      </c>
      <c r="Q4" s="6">
        <f t="shared" si="0"/>
        <v>640</v>
      </c>
      <c r="R4" s="6">
        <v>1</v>
      </c>
      <c r="S4" s="6">
        <f t="shared" si="1"/>
        <v>19200</v>
      </c>
      <c r="T4" s="7">
        <f t="shared" ref="T4:T14" si="2">0.11*S4*N4</f>
        <v>31680</v>
      </c>
      <c r="U4" s="6" t="s">
        <v>58</v>
      </c>
    </row>
    <row r="5" spans="1:21" s="4" customFormat="1" x14ac:dyDescent="0.25">
      <c r="A5" s="6" t="s">
        <v>22</v>
      </c>
      <c r="B5" s="6" t="s">
        <v>17</v>
      </c>
      <c r="C5" s="6" t="s">
        <v>24</v>
      </c>
      <c r="D5" s="6" t="s">
        <v>29</v>
      </c>
      <c r="E5" s="10" t="s">
        <v>25</v>
      </c>
      <c r="F5" s="11" t="s">
        <v>26</v>
      </c>
      <c r="G5" s="6" t="s">
        <v>27</v>
      </c>
      <c r="H5" s="11" t="s">
        <v>26</v>
      </c>
      <c r="I5" s="12" t="s">
        <v>46</v>
      </c>
      <c r="J5" s="6" t="s">
        <v>15</v>
      </c>
      <c r="K5" s="6" t="s">
        <v>16</v>
      </c>
      <c r="L5" s="6" t="s">
        <v>19</v>
      </c>
      <c r="M5" s="6" t="s">
        <v>34</v>
      </c>
      <c r="N5" s="6">
        <v>15</v>
      </c>
      <c r="O5" s="6">
        <v>40</v>
      </c>
      <c r="P5" s="6">
        <v>16</v>
      </c>
      <c r="Q5" s="6">
        <f t="shared" si="0"/>
        <v>640</v>
      </c>
      <c r="R5" s="6">
        <v>1</v>
      </c>
      <c r="S5" s="6">
        <f t="shared" si="1"/>
        <v>19200</v>
      </c>
      <c r="T5" s="7">
        <f>0.12*S5*N5</f>
        <v>34560</v>
      </c>
      <c r="U5" s="6" t="s">
        <v>58</v>
      </c>
    </row>
    <row r="6" spans="1:21" s="4" customFormat="1" x14ac:dyDescent="0.25">
      <c r="A6" s="6" t="s">
        <v>22</v>
      </c>
      <c r="B6" s="6" t="s">
        <v>17</v>
      </c>
      <c r="C6" s="6" t="s">
        <v>24</v>
      </c>
      <c r="D6" s="6" t="s">
        <v>29</v>
      </c>
      <c r="E6" s="10" t="s">
        <v>25</v>
      </c>
      <c r="F6" s="11" t="s">
        <v>26</v>
      </c>
      <c r="G6" s="6" t="s">
        <v>27</v>
      </c>
      <c r="H6" s="11" t="s">
        <v>26</v>
      </c>
      <c r="I6" s="12" t="s">
        <v>47</v>
      </c>
      <c r="J6" s="6" t="s">
        <v>15</v>
      </c>
      <c r="K6" s="6" t="s">
        <v>16</v>
      </c>
      <c r="L6" s="6" t="s">
        <v>19</v>
      </c>
      <c r="M6" s="6" t="s">
        <v>35</v>
      </c>
      <c r="N6" s="6">
        <v>15</v>
      </c>
      <c r="O6" s="6">
        <v>40</v>
      </c>
      <c r="P6" s="6">
        <v>16</v>
      </c>
      <c r="Q6" s="6">
        <f t="shared" si="0"/>
        <v>640</v>
      </c>
      <c r="R6" s="6">
        <v>1</v>
      </c>
      <c r="S6" s="6">
        <f t="shared" si="1"/>
        <v>19200</v>
      </c>
      <c r="T6" s="7">
        <f>0.07*S6*N6</f>
        <v>20160.000000000004</v>
      </c>
      <c r="U6" s="6" t="s">
        <v>58</v>
      </c>
    </row>
    <row r="7" spans="1:21" s="4" customFormat="1" ht="25.5" x14ac:dyDescent="0.25">
      <c r="A7" s="6" t="s">
        <v>22</v>
      </c>
      <c r="B7" s="6" t="s">
        <v>17</v>
      </c>
      <c r="C7" s="6" t="s">
        <v>24</v>
      </c>
      <c r="D7" s="6" t="s">
        <v>29</v>
      </c>
      <c r="E7" s="10" t="s">
        <v>25</v>
      </c>
      <c r="F7" s="11" t="s">
        <v>26</v>
      </c>
      <c r="G7" s="6" t="s">
        <v>28</v>
      </c>
      <c r="H7" s="11" t="s">
        <v>26</v>
      </c>
      <c r="I7" s="12" t="s">
        <v>48</v>
      </c>
      <c r="J7" s="6" t="s">
        <v>15</v>
      </c>
      <c r="K7" s="6" t="s">
        <v>16</v>
      </c>
      <c r="L7" s="6" t="s">
        <v>19</v>
      </c>
      <c r="M7" s="6" t="s">
        <v>36</v>
      </c>
      <c r="N7" s="6">
        <v>15</v>
      </c>
      <c r="O7" s="6">
        <v>40</v>
      </c>
      <c r="P7" s="6">
        <v>16</v>
      </c>
      <c r="Q7" s="6">
        <f t="shared" si="0"/>
        <v>640</v>
      </c>
      <c r="R7" s="6">
        <v>1</v>
      </c>
      <c r="S7" s="6">
        <f t="shared" si="1"/>
        <v>19200</v>
      </c>
      <c r="T7" s="7">
        <f>0.12*S7*N7</f>
        <v>34560</v>
      </c>
      <c r="U7" s="6" t="s">
        <v>58</v>
      </c>
    </row>
    <row r="8" spans="1:21" s="4" customFormat="1" x14ac:dyDescent="0.25">
      <c r="A8" s="6" t="s">
        <v>22</v>
      </c>
      <c r="B8" s="6" t="s">
        <v>17</v>
      </c>
      <c r="C8" s="6" t="s">
        <v>24</v>
      </c>
      <c r="D8" s="6" t="s">
        <v>29</v>
      </c>
      <c r="E8" s="10" t="s">
        <v>25</v>
      </c>
      <c r="F8" s="11" t="s">
        <v>26</v>
      </c>
      <c r="G8" s="6" t="s">
        <v>49</v>
      </c>
      <c r="H8" s="11" t="s">
        <v>26</v>
      </c>
      <c r="I8" s="12" t="s">
        <v>50</v>
      </c>
      <c r="J8" s="6" t="s">
        <v>15</v>
      </c>
      <c r="K8" s="6" t="s">
        <v>16</v>
      </c>
      <c r="L8" s="6" t="s">
        <v>19</v>
      </c>
      <c r="M8" s="6" t="s">
        <v>37</v>
      </c>
      <c r="N8" s="6">
        <v>15</v>
      </c>
      <c r="O8" s="6">
        <v>40</v>
      </c>
      <c r="P8" s="6">
        <v>16</v>
      </c>
      <c r="Q8" s="6">
        <f t="shared" si="0"/>
        <v>640</v>
      </c>
      <c r="R8" s="6">
        <v>1</v>
      </c>
      <c r="S8" s="6">
        <f t="shared" si="1"/>
        <v>19200</v>
      </c>
      <c r="T8" s="7">
        <f>0.07*S8*N8</f>
        <v>20160.000000000004</v>
      </c>
      <c r="U8" s="6" t="s">
        <v>58</v>
      </c>
    </row>
    <row r="9" spans="1:21" s="4" customFormat="1" ht="25.5" x14ac:dyDescent="0.25">
      <c r="A9" s="6" t="s">
        <v>22</v>
      </c>
      <c r="B9" s="6" t="s">
        <v>17</v>
      </c>
      <c r="C9" s="6" t="s">
        <v>24</v>
      </c>
      <c r="D9" s="6" t="s">
        <v>29</v>
      </c>
      <c r="E9" s="10" t="s">
        <v>25</v>
      </c>
      <c r="F9" s="11" t="s">
        <v>26</v>
      </c>
      <c r="G9" s="6" t="s">
        <v>57</v>
      </c>
      <c r="H9" s="11" t="s">
        <v>26</v>
      </c>
      <c r="I9" s="12" t="s">
        <v>51</v>
      </c>
      <c r="J9" s="6" t="s">
        <v>15</v>
      </c>
      <c r="K9" s="6" t="s">
        <v>16</v>
      </c>
      <c r="L9" s="6" t="s">
        <v>19</v>
      </c>
      <c r="M9" s="6" t="s">
        <v>38</v>
      </c>
      <c r="N9" s="6">
        <v>15</v>
      </c>
      <c r="O9" s="6">
        <v>40</v>
      </c>
      <c r="P9" s="6">
        <v>16</v>
      </c>
      <c r="Q9" s="6">
        <f t="shared" si="0"/>
        <v>640</v>
      </c>
      <c r="R9" s="6">
        <v>1</v>
      </c>
      <c r="S9" s="6">
        <f t="shared" si="1"/>
        <v>19200</v>
      </c>
      <c r="T9" s="7">
        <f t="shared" si="2"/>
        <v>31680</v>
      </c>
      <c r="U9" s="6" t="s">
        <v>58</v>
      </c>
    </row>
    <row r="10" spans="1:21" s="4" customFormat="1" ht="25.5" x14ac:dyDescent="0.25">
      <c r="A10" s="6" t="s">
        <v>22</v>
      </c>
      <c r="B10" s="6" t="s">
        <v>17</v>
      </c>
      <c r="C10" s="6" t="s">
        <v>24</v>
      </c>
      <c r="D10" s="6" t="s">
        <v>29</v>
      </c>
      <c r="E10" s="10" t="s">
        <v>25</v>
      </c>
      <c r="F10" s="11" t="s">
        <v>26</v>
      </c>
      <c r="G10" s="6" t="s">
        <v>52</v>
      </c>
      <c r="H10" s="11" t="s">
        <v>26</v>
      </c>
      <c r="I10" s="12" t="s">
        <v>53</v>
      </c>
      <c r="J10" s="6" t="s">
        <v>15</v>
      </c>
      <c r="K10" s="6" t="s">
        <v>16</v>
      </c>
      <c r="L10" s="6" t="s">
        <v>19</v>
      </c>
      <c r="M10" s="6" t="s">
        <v>39</v>
      </c>
      <c r="N10" s="6">
        <v>15</v>
      </c>
      <c r="O10" s="6">
        <v>40</v>
      </c>
      <c r="P10" s="6">
        <v>16</v>
      </c>
      <c r="Q10" s="6">
        <f t="shared" si="0"/>
        <v>640</v>
      </c>
      <c r="R10" s="6">
        <v>1</v>
      </c>
      <c r="S10" s="6">
        <f t="shared" si="1"/>
        <v>19200</v>
      </c>
      <c r="T10" s="7">
        <f>0.09*S10*N10</f>
        <v>25920</v>
      </c>
      <c r="U10" s="6" t="s">
        <v>58</v>
      </c>
    </row>
    <row r="11" spans="1:21" s="4" customFormat="1" ht="25.5" x14ac:dyDescent="0.25">
      <c r="A11" s="6" t="s">
        <v>22</v>
      </c>
      <c r="B11" s="6" t="s">
        <v>17</v>
      </c>
      <c r="C11" s="6" t="s">
        <v>24</v>
      </c>
      <c r="D11" s="6" t="s">
        <v>29</v>
      </c>
      <c r="E11" s="10" t="s">
        <v>25</v>
      </c>
      <c r="F11" s="11" t="s">
        <v>26</v>
      </c>
      <c r="G11" s="6" t="s">
        <v>52</v>
      </c>
      <c r="H11" s="11" t="s">
        <v>26</v>
      </c>
      <c r="I11" s="12" t="s">
        <v>54</v>
      </c>
      <c r="J11" s="6" t="s">
        <v>15</v>
      </c>
      <c r="K11" s="6" t="s">
        <v>16</v>
      </c>
      <c r="L11" s="6" t="s">
        <v>19</v>
      </c>
      <c r="M11" s="6" t="s">
        <v>40</v>
      </c>
      <c r="N11" s="6">
        <v>15</v>
      </c>
      <c r="O11" s="6">
        <v>40</v>
      </c>
      <c r="P11" s="6">
        <v>16</v>
      </c>
      <c r="Q11" s="6">
        <f t="shared" si="0"/>
        <v>640</v>
      </c>
      <c r="R11" s="6">
        <v>1</v>
      </c>
      <c r="S11" s="6">
        <f t="shared" si="1"/>
        <v>19200</v>
      </c>
      <c r="T11" s="7">
        <f>0.11*S11*N11</f>
        <v>31680</v>
      </c>
      <c r="U11" s="6" t="s">
        <v>58</v>
      </c>
    </row>
    <row r="12" spans="1:21" s="4" customFormat="1" ht="25.5" x14ac:dyDescent="0.25">
      <c r="A12" s="6" t="s">
        <v>22</v>
      </c>
      <c r="B12" s="6" t="s">
        <v>17</v>
      </c>
      <c r="C12" s="6" t="s">
        <v>24</v>
      </c>
      <c r="D12" s="6" t="s">
        <v>29</v>
      </c>
      <c r="E12" s="10" t="s">
        <v>25</v>
      </c>
      <c r="F12" s="11" t="s">
        <v>26</v>
      </c>
      <c r="G12" s="6" t="s">
        <v>52</v>
      </c>
      <c r="H12" s="11" t="s">
        <v>26</v>
      </c>
      <c r="I12" s="12" t="s">
        <v>54</v>
      </c>
      <c r="J12" s="6" t="s">
        <v>15</v>
      </c>
      <c r="K12" s="6" t="s">
        <v>16</v>
      </c>
      <c r="L12" s="6" t="s">
        <v>19</v>
      </c>
      <c r="M12" s="6" t="s">
        <v>41</v>
      </c>
      <c r="N12" s="6">
        <v>15</v>
      </c>
      <c r="O12" s="6">
        <v>40</v>
      </c>
      <c r="P12" s="6">
        <v>16</v>
      </c>
      <c r="Q12" s="6">
        <f t="shared" si="0"/>
        <v>640</v>
      </c>
      <c r="R12" s="6">
        <v>1</v>
      </c>
      <c r="S12" s="6">
        <f t="shared" si="1"/>
        <v>19200</v>
      </c>
      <c r="T12" s="7">
        <f t="shared" si="2"/>
        <v>31680</v>
      </c>
      <c r="U12" s="6" t="s">
        <v>58</v>
      </c>
    </row>
    <row r="13" spans="1:21" s="4" customFormat="1" x14ac:dyDescent="0.25">
      <c r="A13" s="6" t="s">
        <v>22</v>
      </c>
      <c r="B13" s="6" t="s">
        <v>17</v>
      </c>
      <c r="C13" s="6" t="s">
        <v>24</v>
      </c>
      <c r="D13" s="6" t="s">
        <v>29</v>
      </c>
      <c r="E13" s="10" t="s">
        <v>25</v>
      </c>
      <c r="F13" s="11" t="s">
        <v>26</v>
      </c>
      <c r="G13" s="6" t="s">
        <v>55</v>
      </c>
      <c r="H13" s="11" t="s">
        <v>26</v>
      </c>
      <c r="I13" s="12" t="s">
        <v>56</v>
      </c>
      <c r="J13" s="6" t="s">
        <v>15</v>
      </c>
      <c r="K13" s="6" t="s">
        <v>16</v>
      </c>
      <c r="L13" s="6" t="s">
        <v>19</v>
      </c>
      <c r="M13" s="6" t="s">
        <v>42</v>
      </c>
      <c r="N13" s="6">
        <v>15</v>
      </c>
      <c r="O13" s="6">
        <v>40</v>
      </c>
      <c r="P13" s="6">
        <v>16</v>
      </c>
      <c r="Q13" s="6">
        <f t="shared" si="0"/>
        <v>640</v>
      </c>
      <c r="R13" s="6">
        <v>1</v>
      </c>
      <c r="S13" s="6">
        <f t="shared" si="1"/>
        <v>19200</v>
      </c>
      <c r="T13" s="7">
        <f t="shared" si="2"/>
        <v>31680</v>
      </c>
      <c r="U13" s="6" t="s">
        <v>58</v>
      </c>
    </row>
    <row r="14" spans="1:21" s="4" customFormat="1" x14ac:dyDescent="0.25">
      <c r="A14" s="6" t="s">
        <v>22</v>
      </c>
      <c r="B14" s="6" t="s">
        <v>17</v>
      </c>
      <c r="C14" s="6" t="s">
        <v>24</v>
      </c>
      <c r="D14" s="6" t="s">
        <v>29</v>
      </c>
      <c r="E14" s="10" t="s">
        <v>25</v>
      </c>
      <c r="F14" s="11" t="s">
        <v>26</v>
      </c>
      <c r="G14" s="6" t="s">
        <v>55</v>
      </c>
      <c r="H14" s="11" t="s">
        <v>26</v>
      </c>
      <c r="I14" s="12" t="s">
        <v>53</v>
      </c>
      <c r="J14" s="6" t="s">
        <v>15</v>
      </c>
      <c r="K14" s="6" t="s">
        <v>16</v>
      </c>
      <c r="L14" s="6" t="s">
        <v>19</v>
      </c>
      <c r="M14" s="6" t="s">
        <v>43</v>
      </c>
      <c r="N14" s="6">
        <v>15</v>
      </c>
      <c r="O14" s="6">
        <v>40</v>
      </c>
      <c r="P14" s="6">
        <v>16</v>
      </c>
      <c r="Q14" s="6">
        <f t="shared" si="0"/>
        <v>640</v>
      </c>
      <c r="R14" s="6">
        <v>1</v>
      </c>
      <c r="S14" s="6">
        <f t="shared" si="1"/>
        <v>19200</v>
      </c>
      <c r="T14" s="7">
        <f t="shared" si="2"/>
        <v>31680</v>
      </c>
      <c r="U14" s="6" t="s">
        <v>58</v>
      </c>
    </row>
    <row r="15" spans="1:21" s="4" customFormat="1" x14ac:dyDescent="0.25">
      <c r="T15" s="5"/>
    </row>
  </sheetData>
  <autoFilter ref="A1:U14"/>
  <hyperlinks>
    <hyperlink ref="F2" r:id="rId1"/>
    <hyperlink ref="F3:F14" r:id="rId2" display="Ссылка"/>
    <hyperlink ref="H2" r:id="rId3"/>
    <hyperlink ref="H3" r:id="rId4"/>
    <hyperlink ref="H4" r:id="rId5"/>
    <hyperlink ref="H5" r:id="rId6"/>
    <hyperlink ref="H6" r:id="rId7"/>
    <hyperlink ref="H7" r:id="rId8"/>
    <hyperlink ref="H8" r:id="rId9"/>
    <hyperlink ref="H9" r:id="rId10"/>
    <hyperlink ref="H10" r:id="rId11"/>
    <hyperlink ref="H11" r:id="rId12"/>
    <hyperlink ref="H12" r:id="rId13"/>
    <hyperlink ref="H13" r:id="rId14"/>
    <hyperlink ref="H14" r:id="rId15"/>
  </hyperlinks>
  <pageMargins left="0.7" right="0.7" top="0.75" bottom="0.75" header="0.3" footer="0.3"/>
  <pageSetup paperSize="9" orientation="portrait" horizontalDpi="300" verticalDpi="300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Медиаэкраны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2026-04-25T18:09:09Z</dcterms:modified>
</cp:coreProperties>
</file>